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<sst xmlns="http://schemas.openxmlformats.org/spreadsheetml/2006/main" count="278" uniqueCount="210">
  <si>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</si>
  <si>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</si>
  <si>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</si>
  <si>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</si>
  <si>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</si>
  <si>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</si>
  <si>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</si>
  <si>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</si>
  <si>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</si>
  <si>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</si>
  <si>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</si>
  <si>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</si>
  <si>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</si>
  <si>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</si>
  <si>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</si>
  <si>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</si>
  <si>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</si>
  <si>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</si>
  <si>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</si>
  <si>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</si>
  <si>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</si>
  <si>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</si>
  <si>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</si>
  <si>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</si>
  <si>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</si>
  <si>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</si>
  <si>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</si>
  <si>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</si>
  <si>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</si>
  <si>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</si>
  <si>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</si>
  <si>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</si>
  <si>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</si>
  <si>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</si>
  <si>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</si>
  <si>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</si>
  <si>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</si>
  <si>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</si>
  <si>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</si>
  <si>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</si>
  <si>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</si>
  <si>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</si>
  <si>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</si>
  <si>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</si>
  <si>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</si>
  <si>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</si>
  <si>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</si>
  <si>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</si>
  <si>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</si>
  <si>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</si>
  <si>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</si>
  <si>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</si>
  <si>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</si>
  <si>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</si>
  <si>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</si>
  <si>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</si>
  <si>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</si>
  <si>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</si>
  <si>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</si>
  <si>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</si>
  <si>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</si>
  <si>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</si>
  <si>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</si>
  <si>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</si>
  <si>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</si>
  <si>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</si>
  <si>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</si>
  <si>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</si>
  <si>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</si>
  <si>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</si>
  <si>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</si>
  <si>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</si>
  <si>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</si>
  <si>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</si>
  <si>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</si>
  <si>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</si>
  <si>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</si>
  <si>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</si>
  <si>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</si>
  <si>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</si>
  <si>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</si>
  <si>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</si>
  <si>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</si>
  <si>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</si>
  <si>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</si>
  <si>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</si>
  <si>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</si>
  <si>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</si>
  <si>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</si>
  <si>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</si>
  <si>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</si>
  <si>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</si>
  <si>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</si>
  <si>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</si>
  <si>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</si>
  <si>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</si>
  <si>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</si>
  <si>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</si>
  <si>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</si>
  <si>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</si>
  <si>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</si>
  <si>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</si>
  <si>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</si>
  <si>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</si>
  <si>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</si>
  <si>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</si>
  <si>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</si>
  <si>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</si>
  <si>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</si>
  <si>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</si>
  <si>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</si>
  <si>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</si>
  <si>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</si>
  <si>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</si>
  <si>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</si>
  <si>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</si>
  <si>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</si>
  <si>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</si>
  <si>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</si>
  <si>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</si>
  <si>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</si>
  <si>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</si>
  <si>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</si>
  <si>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</si>
  <si>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</si>
  <si>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</si>
  <si>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</si>
  <si>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</si>
  <si>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</si>
  <si>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</si>
  <si>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</si>
  <si>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</si>
  <si>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</si>
  <si>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</si>
  <si>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</si>
  <si>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</si>
  <si>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</si>
  <si>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</si>
  <si>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</si>
  <si>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</si>
  <si>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</si>
  <si>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</si>
  <si>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</si>
  <si>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</si>
  <si>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</si>
  <si>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</si>
  <si>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</si>
  <si>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</si>
  <si>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</si>
  <si>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</si>
  <si>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</si>
  <si>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</si>
  <si>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</si>
  <si>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</si>
  <si>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</si>
  <si>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</si>
  <si>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</si>
  <si>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</si>
  <si>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</si>
  <si>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</si>
  <si>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</si>
  <si>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</si>
  <si>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</si>
  <si>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</si>
  <si>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</si>
  <si>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</si>
  <si>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</si>
  <si>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</si>
  <si>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</si>
  <si>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</si>
  <si>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</si>
  <si>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</si>
  <si>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</si>
  <si>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</si>
  <si>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</si>
  <si>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</si>
  <si>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</si>
  <si>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</si>
  <si>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</si>
  <si>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</si>
  <si>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</si>
  <si>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</si>
  <si>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</si>
  <si>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</si>
  <si>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</si>
  <si>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</si>
  <si>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</si>
  <si>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</si>
  <si>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</si>
  <si>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</si>
  <si>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</si>
  <si>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</si>
  <si>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</si>
  <si>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</si>
  <si>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</si>
  <si>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</si>
  <si>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</si>
  <si>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</si>
  <si>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</si>
  <si>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</si>
  <si>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</si>
  <si>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</si>
  <si>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Чугуївський міський суд Харківської області</t>
  </si>
  <si>
    <t>63503.м. Чугуїв.площа Соборна 2</t>
  </si>
  <si>
    <t>Доручення судів України / іноземних судів</t>
  </si>
  <si>
    <t xml:space="preserve">Розглянуто справ судом присяжних </t>
  </si>
  <si>
    <t>З.І. Гуменний</t>
  </si>
  <si>
    <t>Т.В. Пастернак</t>
  </si>
  <si>
    <t>inbox@cg.hr.court.gov.ua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</si>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</sst>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  <xf numFmtId="14" fontId="1" fillId="0" borderId="30" xfId="0" applyNumberFormat="1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&amp;L502C2248&amp;C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851</v>
      </c>
      <c r="F6" s="90">
        <v>426</v>
      </c>
      <c r="G6" s="90">
        <v>9</v>
      </c>
      <c r="H6" s="90">
        <v>305</v>
      </c>
      <c r="I6" s="90" t="s">
        <v>172</v>
      </c>
      <c r="J6" s="90">
        <v>546</v>
      </c>
      <c r="K6" s="91">
        <v>205</v>
      </c>
      <c r="L6" s="101">
        <f>E6-F6</f>
        <v>425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2247</v>
      </c>
      <c r="F7" s="90">
        <v>2236</v>
      </c>
      <c r="G7" s="90">
        <v>8</v>
      </c>
      <c r="H7" s="90">
        <v>2226</v>
      </c>
      <c r="I7" s="90">
        <v>1510</v>
      </c>
      <c r="J7" s="90">
        <v>21</v>
      </c>
      <c r="K7" s="91"/>
      <c r="L7" s="101">
        <f>E7-F7</f>
        <v>11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169</v>
      </c>
      <c r="F9" s="90">
        <v>143</v>
      </c>
      <c r="G9" s="90"/>
      <c r="H9" s="90">
        <v>153</v>
      </c>
      <c r="I9" s="90">
        <v>109</v>
      </c>
      <c r="J9" s="90">
        <v>16</v>
      </c>
      <c r="K9" s="91"/>
      <c r="L9" s="101">
        <f>E9-F9</f>
        <v>26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</v>
      </c>
      <c r="F10" s="90">
        <v>2</v>
      </c>
      <c r="G10" s="90">
        <v>2</v>
      </c>
      <c r="H10" s="90">
        <v>2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18</v>
      </c>
      <c r="F12" s="90">
        <v>18</v>
      </c>
      <c r="G12" s="90"/>
      <c r="H12" s="90">
        <v>18</v>
      </c>
      <c r="I12" s="90">
        <v>10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10</v>
      </c>
      <c r="F13" s="90">
        <v>1</v>
      </c>
      <c r="G13" s="90"/>
      <c r="H13" s="90"/>
      <c r="I13" s="90"/>
      <c r="J13" s="90">
        <v>10</v>
      </c>
      <c r="K13" s="91">
        <v>4</v>
      </c>
      <c r="L13" s="101">
        <f>E13-F13</f>
        <v>9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4</v>
      </c>
      <c r="F14" s="90">
        <v>1</v>
      </c>
      <c r="G14" s="90"/>
      <c r="H14" s="90">
        <v>4</v>
      </c>
      <c r="I14" s="90"/>
      <c r="J14" s="90"/>
      <c r="K14" s="91"/>
      <c r="L14" s="101">
        <f>E14-F14</f>
        <v>3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3304</v>
      </c>
      <c r="F15" s="104">
        <f>SUM(F6:F14)</f>
        <v>2829</v>
      </c>
      <c r="G15" s="104">
        <f>SUM(G6:G14)</f>
        <v>19</v>
      </c>
      <c r="H15" s="104">
        <f>SUM(H6:H14)</f>
        <v>2710</v>
      </c>
      <c r="I15" s="104">
        <f>SUM(I6:I14)</f>
        <v>1631</v>
      </c>
      <c r="J15" s="104">
        <f>SUM(J6:J14)</f>
        <v>594</v>
      </c>
      <c r="K15" s="104">
        <f>SUM(K6:K14)</f>
        <v>209</v>
      </c>
      <c r="L15" s="101">
        <f>E15-F15</f>
        <v>475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74</v>
      </c>
      <c r="F16" s="92">
        <v>73</v>
      </c>
      <c r="G16" s="92">
        <v>1</v>
      </c>
      <c r="H16" s="92">
        <v>72</v>
      </c>
      <c r="I16" s="92">
        <v>54</v>
      </c>
      <c r="J16" s="92">
        <v>2</v>
      </c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64</v>
      </c>
      <c r="F17" s="92">
        <v>54</v>
      </c>
      <c r="G17" s="92">
        <v>1</v>
      </c>
      <c r="H17" s="92">
        <v>51</v>
      </c>
      <c r="I17" s="92">
        <v>44</v>
      </c>
      <c r="J17" s="92">
        <v>13</v>
      </c>
      <c r="K17" s="91">
        <v>1</v>
      </c>
      <c r="L17" s="101">
        <f>E17-F17</f>
        <v>10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</v>
      </c>
      <c r="F19" s="91">
        <v>6</v>
      </c>
      <c r="G19" s="91"/>
      <c r="H19" s="91">
        <v>7</v>
      </c>
      <c r="I19" s="91">
        <v>3</v>
      </c>
      <c r="J19" s="91">
        <v>1</v>
      </c>
      <c r="K19" s="91"/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92</v>
      </c>
      <c r="F24" s="91">
        <v>79</v>
      </c>
      <c r="G24" s="91">
        <v>1</v>
      </c>
      <c r="H24" s="91">
        <v>76</v>
      </c>
      <c r="I24" s="91">
        <v>47</v>
      </c>
      <c r="J24" s="91">
        <v>16</v>
      </c>
      <c r="K24" s="91">
        <v>1</v>
      </c>
      <c r="L24" s="101">
        <f>E24-F24</f>
        <v>13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1039</v>
      </c>
      <c r="F25" s="91">
        <v>996</v>
      </c>
      <c r="G25" s="91"/>
      <c r="H25" s="91">
        <v>969</v>
      </c>
      <c r="I25" s="91">
        <v>678</v>
      </c>
      <c r="J25" s="91">
        <v>70</v>
      </c>
      <c r="K25" s="91"/>
      <c r="L25" s="101">
        <f>E25-F25</f>
        <v>43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5</v>
      </c>
      <c r="F26" s="91">
        <v>5</v>
      </c>
      <c r="G26" s="91"/>
      <c r="H26" s="91">
        <v>5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1723</v>
      </c>
      <c r="F27" s="91">
        <v>1649</v>
      </c>
      <c r="G27" s="91">
        <v>2</v>
      </c>
      <c r="H27" s="91">
        <v>1625</v>
      </c>
      <c r="I27" s="91">
        <v>1162</v>
      </c>
      <c r="J27" s="91">
        <v>98</v>
      </c>
      <c r="K27" s="91"/>
      <c r="L27" s="101">
        <f>E27-F27</f>
        <v>74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1825</v>
      </c>
      <c r="F28" s="91">
        <v>1185</v>
      </c>
      <c r="G28" s="91">
        <v>18</v>
      </c>
      <c r="H28" s="91">
        <v>1255</v>
      </c>
      <c r="I28" s="91">
        <v>1040</v>
      </c>
      <c r="J28" s="91">
        <v>570</v>
      </c>
      <c r="K28" s="91">
        <v>120</v>
      </c>
      <c r="L28" s="101">
        <f>E28-F28</f>
        <v>640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174</v>
      </c>
      <c r="F29" s="91">
        <v>172</v>
      </c>
      <c r="G29" s="91">
        <v>1</v>
      </c>
      <c r="H29" s="91">
        <v>172</v>
      </c>
      <c r="I29" s="91">
        <v>130</v>
      </c>
      <c r="J29" s="91">
        <v>2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151</v>
      </c>
      <c r="F30" s="91">
        <v>130</v>
      </c>
      <c r="G30" s="91">
        <v>2</v>
      </c>
      <c r="H30" s="91">
        <v>124</v>
      </c>
      <c r="I30" s="91">
        <v>114</v>
      </c>
      <c r="J30" s="91">
        <v>27</v>
      </c>
      <c r="K30" s="91">
        <v>3</v>
      </c>
      <c r="L30" s="101">
        <f>E30-F30</f>
        <v>21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30</v>
      </c>
      <c r="F31" s="91">
        <v>22</v>
      </c>
      <c r="G31" s="91"/>
      <c r="H31" s="91">
        <v>25</v>
      </c>
      <c r="I31" s="91">
        <v>12</v>
      </c>
      <c r="J31" s="91">
        <v>5</v>
      </c>
      <c r="K31" s="91"/>
      <c r="L31" s="101">
        <f>E31-F31</f>
        <v>8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2</v>
      </c>
      <c r="F33" s="91">
        <v>1</v>
      </c>
      <c r="G33" s="91"/>
      <c r="H33" s="91">
        <v>2</v>
      </c>
      <c r="I33" s="91"/>
      <c r="J33" s="91"/>
      <c r="K33" s="91"/>
      <c r="L33" s="101">
        <f>E33-F33</f>
        <v>1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</v>
      </c>
      <c r="F34" s="91">
        <v>4</v>
      </c>
      <c r="G34" s="91"/>
      <c r="H34" s="91">
        <v>3</v>
      </c>
      <c r="I34" s="91"/>
      <c r="J34" s="91">
        <v>1</v>
      </c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28</v>
      </c>
      <c r="F35" s="91">
        <v>21</v>
      </c>
      <c r="G35" s="91"/>
      <c r="H35" s="91">
        <v>19</v>
      </c>
      <c r="I35" s="91">
        <v>8</v>
      </c>
      <c r="J35" s="91">
        <v>9</v>
      </c>
      <c r="K35" s="91">
        <v>2</v>
      </c>
      <c r="L35" s="101">
        <f>E35-F35</f>
        <v>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134</v>
      </c>
      <c r="F36" s="91">
        <v>125</v>
      </c>
      <c r="G36" s="91"/>
      <c r="H36" s="91">
        <v>115</v>
      </c>
      <c r="I36" s="91">
        <v>70</v>
      </c>
      <c r="J36" s="91">
        <v>19</v>
      </c>
      <c r="K36" s="91">
        <v>1</v>
      </c>
      <c r="L36" s="101">
        <f>E36-F36</f>
        <v>9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7</v>
      </c>
      <c r="F38" s="91">
        <v>6</v>
      </c>
      <c r="G38" s="91"/>
      <c r="H38" s="91">
        <v>5</v>
      </c>
      <c r="I38" s="91">
        <v>5</v>
      </c>
      <c r="J38" s="91">
        <v>2</v>
      </c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3830</v>
      </c>
      <c r="F40" s="91">
        <v>3090</v>
      </c>
      <c r="G40" s="91">
        <v>20</v>
      </c>
      <c r="H40" s="91">
        <v>3027</v>
      </c>
      <c r="I40" s="91">
        <v>1928</v>
      </c>
      <c r="J40" s="91">
        <v>803</v>
      </c>
      <c r="K40" s="91">
        <v>126</v>
      </c>
      <c r="L40" s="101">
        <f>E40-F40</f>
        <v>740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1163</v>
      </c>
      <c r="F41" s="91">
        <v>1136</v>
      </c>
      <c r="G41" s="91"/>
      <c r="H41" s="91">
        <v>1117</v>
      </c>
      <c r="I41" s="91" t="s">
        <v>172</v>
      </c>
      <c r="J41" s="91">
        <v>46</v>
      </c>
      <c r="K41" s="91"/>
      <c r="L41" s="101">
        <f>E41-F41</f>
        <v>27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20</v>
      </c>
      <c r="F42" s="91">
        <v>20</v>
      </c>
      <c r="G42" s="91"/>
      <c r="H42" s="91">
        <v>20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7</v>
      </c>
      <c r="F43" s="91">
        <v>5</v>
      </c>
      <c r="G43" s="91"/>
      <c r="H43" s="91">
        <v>7</v>
      </c>
      <c r="I43" s="91">
        <v>3</v>
      </c>
      <c r="J43" s="91"/>
      <c r="K43" s="91"/>
      <c r="L43" s="101">
        <f>E43-F43</f>
        <v>2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1171</v>
      </c>
      <c r="F45" s="91">
        <f aca="true" t="shared" si="0" ref="F45:K45">F41+F43+F44</f>
        <v>1142</v>
      </c>
      <c r="G45" s="91">
        <f t="shared" si="0"/>
        <v>0</v>
      </c>
      <c r="H45" s="91">
        <f t="shared" si="0"/>
        <v>1125</v>
      </c>
      <c r="I45" s="91">
        <f>I43+I44</f>
        <v>4</v>
      </c>
      <c r="J45" s="91">
        <f t="shared" si="0"/>
        <v>46</v>
      </c>
      <c r="K45" s="91">
        <f t="shared" si="0"/>
        <v>0</v>
      </c>
      <c r="L45" s="101">
        <f>E45-F45</f>
        <v>29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8397</v>
      </c>
      <c r="F46" s="91">
        <f aca="true" t="shared" si="1" ref="F46:K46">F15+F24+F40+F45</f>
        <v>7140</v>
      </c>
      <c r="G46" s="91">
        <f t="shared" si="1"/>
        <v>40</v>
      </c>
      <c r="H46" s="91">
        <f t="shared" si="1"/>
        <v>6938</v>
      </c>
      <c r="I46" s="91">
        <f t="shared" si="1"/>
        <v>3610</v>
      </c>
      <c r="J46" s="91">
        <f t="shared" si="1"/>
        <v>1459</v>
      </c>
      <c r="K46" s="91">
        <f t="shared" si="1"/>
        <v>336</v>
      </c>
      <c r="L46" s="101">
        <f>E46-F46</f>
        <v>1257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&amp;L502C2248&amp;CФорма № 1-мзс, Підрозділ: Чугуївський міський суд Харківської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60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496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18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122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78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24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422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17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230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20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2094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223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123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63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27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7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455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104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36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1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&amp;L502C2248&amp;CФорма № 1-мзс, Підрозділ: Чугуївський міський суд Харківської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305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248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6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2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2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14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711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73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87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5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5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428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2211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1619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274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51724135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11533770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10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2431</v>
      </c>
      <c r="F55" s="96">
        <v>199</v>
      </c>
      <c r="G55" s="96">
        <v>59</v>
      </c>
      <c r="H55" s="96">
        <v>16</v>
      </c>
      <c r="I55" s="96">
        <v>5</v>
      </c>
    </row>
    <row r="56" spans="1:9" ht="13.5" customHeight="1">
      <c r="A56" s="272" t="s">
        <v>31</v>
      </c>
      <c r="B56" s="272"/>
      <c r="C56" s="272"/>
      <c r="D56" s="272"/>
      <c r="E56" s="96">
        <v>58</v>
      </c>
      <c r="F56" s="96">
        <v>12</v>
      </c>
      <c r="G56" s="96">
        <v>6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2169</v>
      </c>
      <c r="F57" s="96">
        <v>704</v>
      </c>
      <c r="G57" s="96">
        <v>136</v>
      </c>
      <c r="H57" s="96">
        <v>8</v>
      </c>
      <c r="I57" s="96">
        <v>10</v>
      </c>
    </row>
    <row r="58" spans="1:9" ht="13.5" customHeight="1">
      <c r="A58" s="203" t="s">
        <v>111</v>
      </c>
      <c r="B58" s="203"/>
      <c r="C58" s="203"/>
      <c r="D58" s="203"/>
      <c r="E58" s="96">
        <v>1119</v>
      </c>
      <c r="F58" s="96">
        <v>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1975</v>
      </c>
      <c r="G62" s="118">
        <v>17226603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1430</v>
      </c>
      <c r="G63" s="119">
        <v>16300231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545</v>
      </c>
      <c r="G64" s="119">
        <v>926372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497</v>
      </c>
      <c r="G65" s="120">
        <v>277417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&amp;L502C2248&amp;CФорма № 1-мзс, Підрозділ: Чугуївський міський суд Харківської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23.02947224126114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35.18518518518518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6.25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15.691158156911582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97.17086834733894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1387.6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1679.4</v>
      </c>
    </row>
    <row r="11" spans="1:4" ht="16.5" customHeight="1">
      <c r="A11" s="226" t="s">
        <v>63</v>
      </c>
      <c r="B11" s="228"/>
      <c r="C11" s="14">
        <v>9</v>
      </c>
      <c r="D11" s="94">
        <v>55</v>
      </c>
    </row>
    <row r="12" spans="1:4" ht="16.5" customHeight="1">
      <c r="A12" s="318" t="s">
        <v>106</v>
      </c>
      <c r="B12" s="318"/>
      <c r="C12" s="14">
        <v>10</v>
      </c>
      <c r="D12" s="94">
        <v>37</v>
      </c>
    </row>
    <row r="13" spans="1:4" ht="16.5" customHeight="1">
      <c r="A13" s="318" t="s">
        <v>31</v>
      </c>
      <c r="B13" s="318"/>
      <c r="C13" s="14">
        <v>11</v>
      </c>
      <c r="D13" s="94">
        <v>93</v>
      </c>
    </row>
    <row r="14" spans="1:4" ht="16.5" customHeight="1">
      <c r="A14" s="318" t="s">
        <v>107</v>
      </c>
      <c r="B14" s="318"/>
      <c r="C14" s="14">
        <v>12</v>
      </c>
      <c r="D14" s="94">
        <v>86</v>
      </c>
    </row>
    <row r="15" spans="1:4" ht="16.5" customHeight="1">
      <c r="A15" s="318" t="s">
        <v>111</v>
      </c>
      <c r="B15" s="318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1">
        <v>44612</v>
      </c>
      <c r="D23" s="320"/>
    </row>
    <row r="24" spans="1:4" ht="12.75">
      <c r="A24" s="69" t="s">
        <v>103</v>
      </c>
      <c r="B24" s="88"/>
      <c r="C24" s="322">
        <v>13252</v>
      </c>
      <c r="D24" s="307"/>
    </row>
    <row r="25" spans="1:4" ht="12.75">
      <c r="A25" s="68" t="s">
        <v>104</v>
      </c>
      <c r="B25" s="89"/>
      <c r="C25" s="307" t="s">
        <v>208</v>
      </c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&amp;L502C2248&amp;CФорма № 1-мзс, Підрозділ: Чугуївський міський суд Харківської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2018-03-28T07:45:37Z</cp:lastPrinted>
  <dcterms:created xsi:type="dcterms:W3CDTF">2004-04-20T14:33:35Z</dcterms:created>
  <dcterms:modified xsi:type="dcterms:W3CDTF">2020-01-23T08:04:43Z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502C2248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